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ilvija\Desktop\"/>
    </mc:Choice>
  </mc:AlternateContent>
  <xr:revisionPtr revIDLastSave="0" documentId="8_{DCE522CE-0029-4717-9CE8-4988E2CF35AD}" xr6:coauthVersionLast="47" xr6:coauthVersionMax="47" xr10:uidLastSave="{00000000-0000-0000-0000-000000000000}"/>
  <bookViews>
    <workbookView xWindow="-120" yWindow="-120" windowWidth="29040" windowHeight="1584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G374" i="68" s="1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3" i="68"/>
  <c r="G372" i="68" s="1"/>
  <c r="F373" i="68"/>
  <c r="F372" i="68" s="1"/>
  <c r="E373" i="68"/>
  <c r="I373" i="68" s="1"/>
  <c r="D373" i="68"/>
  <c r="D372" i="68" s="1"/>
  <c r="I372" i="68"/>
  <c r="E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G367" i="68" s="1"/>
  <c r="F368" i="68"/>
  <c r="E368" i="68"/>
  <c r="D368" i="68"/>
  <c r="H368" i="68" s="1"/>
  <c r="J368" i="68" s="1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H358" i="68" s="1"/>
  <c r="J358" i="68" s="1"/>
  <c r="I356" i="68"/>
  <c r="I352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F320" i="68" s="1"/>
  <c r="E321" i="68"/>
  <c r="D321" i="68"/>
  <c r="H321" i="68" s="1"/>
  <c r="J321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I306" i="68" s="1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G300" i="68"/>
  <c r="G299" i="68" s="1"/>
  <c r="F300" i="68"/>
  <c r="E300" i="68"/>
  <c r="E299" i="68" s="1"/>
  <c r="D300" i="68"/>
  <c r="H300" i="68" s="1"/>
  <c r="J300" i="68" s="1"/>
  <c r="G298" i="68"/>
  <c r="G297" i="68" s="1"/>
  <c r="F298" i="68"/>
  <c r="E298" i="68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I294" i="68" s="1"/>
  <c r="D294" i="68"/>
  <c r="H294" i="68" s="1"/>
  <c r="J294" i="68" s="1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J282" i="68" s="1"/>
  <c r="F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F275" i="68" s="1"/>
  <c r="E276" i="68"/>
  <c r="E275" i="68" s="1"/>
  <c r="D276" i="68"/>
  <c r="H276" i="68" s="1"/>
  <c r="J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G262" i="68"/>
  <c r="F262" i="68"/>
  <c r="E262" i="68"/>
  <c r="I262" i="68" s="1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F250" i="68"/>
  <c r="E250" i="68"/>
  <c r="I250" i="68" s="1"/>
  <c r="D250" i="68"/>
  <c r="H250" i="68" s="1"/>
  <c r="J250" i="68" s="1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E239" i="68" s="1"/>
  <c r="D240" i="68"/>
  <c r="H240" i="68" s="1"/>
  <c r="J240" i="68" s="1"/>
  <c r="F239" i="68"/>
  <c r="G238" i="68"/>
  <c r="G237" i="68" s="1"/>
  <c r="F238" i="68"/>
  <c r="E238" i="68"/>
  <c r="D238" i="68"/>
  <c r="H238" i="68" s="1"/>
  <c r="J238" i="68" s="1"/>
  <c r="H237" i="68"/>
  <c r="J237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D233" i="68" s="1"/>
  <c r="E234" i="68"/>
  <c r="E233" i="68" s="1"/>
  <c r="F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7" i="68"/>
  <c r="F227" i="68"/>
  <c r="E227" i="68"/>
  <c r="I227" i="68" s="1"/>
  <c r="D227" i="68"/>
  <c r="H227" i="68" s="1"/>
  <c r="I226" i="68"/>
  <c r="I225" i="68" s="1"/>
  <c r="G226" i="68"/>
  <c r="F226" i="68"/>
  <c r="F225" i="68" s="1"/>
  <c r="E226" i="68"/>
  <c r="D226" i="68"/>
  <c r="H226" i="68" s="1"/>
  <c r="J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G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E215" i="68" s="1"/>
  <c r="D216" i="68"/>
  <c r="H216" i="68" s="1"/>
  <c r="J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I202" i="68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F189" i="68" s="1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D189" i="68"/>
  <c r="D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I182" i="68"/>
  <c r="G182" i="68"/>
  <c r="F182" i="68"/>
  <c r="E182" i="68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D176" i="68"/>
  <c r="D175" i="68" s="1"/>
  <c r="G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D162" i="68"/>
  <c r="D161" i="68" s="1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D156" i="68"/>
  <c r="H156" i="68" s="1"/>
  <c r="G155" i="68"/>
  <c r="G154" i="68" s="1"/>
  <c r="F155" i="68"/>
  <c r="E155" i="68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2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G59" i="68"/>
  <c r="F59" i="68"/>
  <c r="E59" i="68"/>
  <c r="I59" i="68" s="1"/>
  <c r="D59" i="68"/>
  <c r="H59" i="68" s="1"/>
  <c r="G58" i="68"/>
  <c r="F58" i="68"/>
  <c r="F57" i="68" s="1"/>
  <c r="E58" i="68"/>
  <c r="I58" i="68" s="1"/>
  <c r="I57" i="68" s="1"/>
  <c r="D58" i="68"/>
  <c r="H58" i="68" s="1"/>
  <c r="G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I53" i="68" s="1"/>
  <c r="I52" i="68" s="1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F45" i="68" s="1"/>
  <c r="E47" i="68"/>
  <c r="I47" i="68" s="1"/>
  <c r="I46" i="68" s="1"/>
  <c r="D47" i="68"/>
  <c r="H47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G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I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G30" i="68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I20" i="68" s="1"/>
  <c r="I19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I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I7" i="68" s="1"/>
  <c r="I6" i="68" s="1"/>
  <c r="D9" i="68"/>
  <c r="H9" i="68" s="1"/>
  <c r="G8" i="68"/>
  <c r="G7" i="68" s="1"/>
  <c r="G6" i="68" s="1"/>
  <c r="I82" i="68" l="1"/>
  <c r="I81" i="68" s="1"/>
  <c r="E81" i="68"/>
  <c r="I154" i="68"/>
  <c r="I176" i="68"/>
  <c r="I175" i="68" s="1"/>
  <c r="E175" i="68"/>
  <c r="H202" i="68"/>
  <c r="J202" i="68" s="1"/>
  <c r="D201" i="68"/>
  <c r="E281" i="68"/>
  <c r="E274" i="68" s="1"/>
  <c r="I282" i="68"/>
  <c r="I281" i="68" s="1"/>
  <c r="H295" i="68"/>
  <c r="D293" i="68"/>
  <c r="E297" i="68"/>
  <c r="I298" i="68"/>
  <c r="I297" i="68" s="1"/>
  <c r="F311" i="68"/>
  <c r="F287" i="68" s="1"/>
  <c r="E8" i="68"/>
  <c r="F7" i="68"/>
  <c r="E14" i="68"/>
  <c r="E20" i="68"/>
  <c r="F19" i="68"/>
  <c r="J23" i="68"/>
  <c r="D25" i="68"/>
  <c r="D46" i="68"/>
  <c r="D45" i="68" s="1"/>
  <c r="G56" i="68"/>
  <c r="I162" i="68"/>
  <c r="I161" i="68" s="1"/>
  <c r="E161" i="68"/>
  <c r="E154" i="68" s="1"/>
  <c r="I183" i="68"/>
  <c r="E181" i="68"/>
  <c r="E165" i="68" s="1"/>
  <c r="H189" i="68"/>
  <c r="F193" i="68"/>
  <c r="F188" i="68" s="1"/>
  <c r="I211" i="68"/>
  <c r="E206" i="68"/>
  <c r="I220" i="68"/>
  <c r="E237" i="68"/>
  <c r="I238" i="68"/>
  <c r="I237" i="68" s="1"/>
  <c r="I246" i="68"/>
  <c r="G246" i="68"/>
  <c r="H251" i="68"/>
  <c r="H249" i="68" s="1"/>
  <c r="J249" i="68" s="1"/>
  <c r="D249" i="68"/>
  <c r="I254" i="68"/>
  <c r="G254" i="68"/>
  <c r="F261" i="68"/>
  <c r="I266" i="68"/>
  <c r="G266" i="68"/>
  <c r="F274" i="68"/>
  <c r="D275" i="68"/>
  <c r="H283" i="68"/>
  <c r="D281" i="68"/>
  <c r="D320" i="68"/>
  <c r="D338" i="68"/>
  <c r="F338" i="68"/>
  <c r="G338" i="68"/>
  <c r="F347" i="68"/>
  <c r="F357" i="68"/>
  <c r="D357" i="68"/>
  <c r="H367" i="68"/>
  <c r="J367" i="68" s="1"/>
  <c r="E367" i="68"/>
  <c r="I368" i="68"/>
  <c r="I367" i="68" s="1"/>
  <c r="D385" i="68"/>
  <c r="F385" i="68"/>
  <c r="G385" i="68"/>
  <c r="F410" i="68"/>
  <c r="F56" i="68"/>
  <c r="J59" i="68"/>
  <c r="J60" i="68"/>
  <c r="J77" i="68"/>
  <c r="D154" i="68"/>
  <c r="F154" i="68"/>
  <c r="D181" i="68"/>
  <c r="D165" i="68" s="1"/>
  <c r="F181" i="68"/>
  <c r="F165" i="68" s="1"/>
  <c r="F44" i="68" s="1"/>
  <c r="F201" i="68"/>
  <c r="I206" i="68"/>
  <c r="G206" i="68"/>
  <c r="D215" i="68"/>
  <c r="D220" i="68"/>
  <c r="F220" i="68"/>
  <c r="E225" i="68"/>
  <c r="G225" i="68"/>
  <c r="I234" i="68"/>
  <c r="I233" i="68" s="1"/>
  <c r="G234" i="68"/>
  <c r="G233" i="68" s="1"/>
  <c r="D239" i="68"/>
  <c r="G274" i="68"/>
  <c r="D299" i="68"/>
  <c r="G306" i="68"/>
  <c r="G320" i="68"/>
  <c r="D325" i="68"/>
  <c r="F325" i="68"/>
  <c r="G325" i="68"/>
  <c r="G352" i="68"/>
  <c r="D405" i="68"/>
  <c r="F405" i="68"/>
  <c r="I70" i="68"/>
  <c r="I56" i="68" s="1"/>
  <c r="E57" i="68"/>
  <c r="I45" i="68"/>
  <c r="J9" i="68"/>
  <c r="H8" i="68"/>
  <c r="H11" i="68"/>
  <c r="J11" i="68" s="1"/>
  <c r="J12" i="68"/>
  <c r="J15" i="68"/>
  <c r="H14" i="68"/>
  <c r="J14" i="68" s="1"/>
  <c r="J21" i="68"/>
  <c r="H20" i="68"/>
  <c r="H25" i="68"/>
  <c r="J25" i="68" s="1"/>
  <c r="J26" i="68"/>
  <c r="J31" i="68"/>
  <c r="H30" i="68"/>
  <c r="J30" i="68" s="1"/>
  <c r="H35" i="68"/>
  <c r="J35" i="68" s="1"/>
  <c r="J36" i="68"/>
  <c r="J41" i="68"/>
  <c r="H40" i="68"/>
  <c r="J40" i="68" s="1"/>
  <c r="H46" i="68"/>
  <c r="J47" i="68"/>
  <c r="H52" i="68"/>
  <c r="J52" i="68" s="1"/>
  <c r="J53" i="68"/>
  <c r="J58" i="68"/>
  <c r="H57" i="68"/>
  <c r="H62" i="68"/>
  <c r="J62" i="68" s="1"/>
  <c r="J63" i="68"/>
  <c r="H70" i="68"/>
  <c r="J70" i="68" s="1"/>
  <c r="J71" i="68"/>
  <c r="J82" i="68"/>
  <c r="H81" i="68"/>
  <c r="J81" i="68" s="1"/>
  <c r="D8" i="68"/>
  <c r="D7" i="68" s="1"/>
  <c r="E11" i="68"/>
  <c r="E7" i="68" s="1"/>
  <c r="D14" i="68"/>
  <c r="D20" i="68"/>
  <c r="D19" i="68" s="1"/>
  <c r="E25" i="68"/>
  <c r="E19" i="68" s="1"/>
  <c r="D30" i="68"/>
  <c r="E35" i="68"/>
  <c r="D40" i="68"/>
  <c r="D39" i="68" s="1"/>
  <c r="H39" i="68" s="1"/>
  <c r="J39" i="68" s="1"/>
  <c r="E46" i="68"/>
  <c r="E52" i="68"/>
  <c r="D57" i="68"/>
  <c r="E62" i="68"/>
  <c r="E70" i="68"/>
  <c r="D81" i="68"/>
  <c r="J197" i="68"/>
  <c r="H193" i="68"/>
  <c r="J193" i="68" s="1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H117" i="68"/>
  <c r="J117" i="68" s="1"/>
  <c r="J118" i="68"/>
  <c r="H123" i="68"/>
  <c r="J124" i="68"/>
  <c r="J127" i="68"/>
  <c r="H126" i="68"/>
  <c r="J126" i="68" s="1"/>
  <c r="H129" i="68"/>
  <c r="J129" i="68" s="1"/>
  <c r="J130" i="68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H149" i="68"/>
  <c r="J149" i="68" s="1"/>
  <c r="J150" i="68"/>
  <c r="H155" i="68"/>
  <c r="J156" i="68"/>
  <c r="J167" i="68"/>
  <c r="H166" i="68"/>
  <c r="J171" i="68"/>
  <c r="H170" i="68"/>
  <c r="J170" i="68" s="1"/>
  <c r="J183" i="68"/>
  <c r="J205" i="68"/>
  <c r="H201" i="68"/>
  <c r="H162" i="68"/>
  <c r="I167" i="68"/>
  <c r="I166" i="68" s="1"/>
  <c r="I171" i="68"/>
  <c r="I170" i="68" s="1"/>
  <c r="H176" i="68"/>
  <c r="I181" i="68"/>
  <c r="H185" i="68"/>
  <c r="J185" i="68" s="1"/>
  <c r="H188" i="68"/>
  <c r="J189" i="68"/>
  <c r="J251" i="68"/>
  <c r="J263" i="68"/>
  <c r="H261" i="68"/>
  <c r="J261" i="68" s="1"/>
  <c r="J283" i="68"/>
  <c r="H281" i="68"/>
  <c r="J281" i="68" s="1"/>
  <c r="J295" i="68"/>
  <c r="H293" i="68"/>
  <c r="J293" i="68" s="1"/>
  <c r="G181" i="68"/>
  <c r="G165" i="68" s="1"/>
  <c r="G44" i="68" s="1"/>
  <c r="I189" i="68"/>
  <c r="I193" i="68"/>
  <c r="I201" i="68"/>
  <c r="J227" i="68"/>
  <c r="H225" i="68"/>
  <c r="J225" i="68" s="1"/>
  <c r="H217" i="68"/>
  <c r="H221" i="68"/>
  <c r="H229" i="68"/>
  <c r="H241" i="68"/>
  <c r="I249" i="68"/>
  <c r="I245" i="68" s="1"/>
  <c r="I261" i="68"/>
  <c r="H277" i="68"/>
  <c r="H285" i="68"/>
  <c r="H289" i="68"/>
  <c r="I293" i="68"/>
  <c r="H301" i="68"/>
  <c r="E311" i="68"/>
  <c r="I312" i="68"/>
  <c r="I311" i="68" s="1"/>
  <c r="H322" i="68"/>
  <c r="H326" i="68"/>
  <c r="I329" i="68"/>
  <c r="E325" i="68"/>
  <c r="H339" i="68"/>
  <c r="I342" i="68"/>
  <c r="I338" i="68" s="1"/>
  <c r="E338" i="68"/>
  <c r="H359" i="68"/>
  <c r="H375" i="68"/>
  <c r="H386" i="68"/>
  <c r="I389" i="68"/>
  <c r="E385" i="68"/>
  <c r="I401" i="68"/>
  <c r="I395" i="68" s="1"/>
  <c r="E395" i="68"/>
  <c r="I421" i="68"/>
  <c r="I415" i="68" s="1"/>
  <c r="E415" i="68"/>
  <c r="E189" i="68"/>
  <c r="G189" i="68"/>
  <c r="E193" i="68"/>
  <c r="G193" i="68"/>
  <c r="E201" i="68"/>
  <c r="G201" i="68"/>
  <c r="D206" i="68"/>
  <c r="D200" i="68" s="1"/>
  <c r="D187" i="68" s="1"/>
  <c r="F206" i="68"/>
  <c r="H207" i="68"/>
  <c r="I216" i="68"/>
  <c r="I215" i="68" s="1"/>
  <c r="E220" i="68"/>
  <c r="E228" i="68"/>
  <c r="H235" i="68"/>
  <c r="I240" i="68"/>
  <c r="I239" i="68" s="1"/>
  <c r="H247" i="68"/>
  <c r="E249" i="68"/>
  <c r="G249" i="68"/>
  <c r="G245" i="68" s="1"/>
  <c r="G244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80" i="68"/>
  <c r="I279" i="68" s="1"/>
  <c r="E288" i="68"/>
  <c r="E293" i="68"/>
  <c r="G293" i="68"/>
  <c r="G287" i="68" s="1"/>
  <c r="I300" i="68"/>
  <c r="I299" i="68" s="1"/>
  <c r="H307" i="68"/>
  <c r="D311" i="68"/>
  <c r="D287" i="68" s="1"/>
  <c r="H313" i="68"/>
  <c r="E320" i="68"/>
  <c r="I321" i="68"/>
  <c r="I320" i="68" s="1"/>
  <c r="I325" i="68"/>
  <c r="H347" i="68"/>
  <c r="J347" i="68" s="1"/>
  <c r="E357" i="68"/>
  <c r="I358" i="68"/>
  <c r="I357" i="68" s="1"/>
  <c r="G357" i="68"/>
  <c r="I377" i="68"/>
  <c r="I374" i="68" s="1"/>
  <c r="E374" i="68"/>
  <c r="E371" i="68" s="1"/>
  <c r="I405" i="68"/>
  <c r="J411" i="68"/>
  <c r="H410" i="68"/>
  <c r="J410" i="68" s="1"/>
  <c r="E347" i="68"/>
  <c r="G347" i="68"/>
  <c r="D352" i="68"/>
  <c r="F352" i="68"/>
  <c r="H353" i="68"/>
  <c r="G371" i="68"/>
  <c r="H373" i="68"/>
  <c r="I385" i="68"/>
  <c r="G395" i="68"/>
  <c r="H406" i="68"/>
  <c r="I409" i="68"/>
  <c r="E405" i="68"/>
  <c r="G415" i="68"/>
  <c r="D395" i="68"/>
  <c r="F395" i="68"/>
  <c r="H396" i="68"/>
  <c r="E410" i="68"/>
  <c r="G410" i="68"/>
  <c r="D415" i="68"/>
  <c r="F415" i="68"/>
  <c r="H416" i="68"/>
  <c r="D274" i="68" l="1"/>
  <c r="I371" i="68"/>
  <c r="E287" i="68"/>
  <c r="I274" i="68"/>
  <c r="I244" i="68" s="1"/>
  <c r="D245" i="68"/>
  <c r="D244" i="68" s="1"/>
  <c r="E245" i="68"/>
  <c r="F200" i="68"/>
  <c r="F187" i="68" s="1"/>
  <c r="G200" i="68"/>
  <c r="I287" i="68"/>
  <c r="I188" i="68"/>
  <c r="D56" i="68"/>
  <c r="D44" i="68" s="1"/>
  <c r="F6" i="68"/>
  <c r="E56" i="68"/>
  <c r="E44" i="68" s="1"/>
  <c r="E45" i="68"/>
  <c r="E6" i="68"/>
  <c r="J313" i="68"/>
  <c r="H311" i="68"/>
  <c r="J311" i="68" s="1"/>
  <c r="H306" i="68"/>
  <c r="J306" i="68" s="1"/>
  <c r="J307" i="68"/>
  <c r="H254" i="68"/>
  <c r="J254" i="68" s="1"/>
  <c r="J255" i="68"/>
  <c r="G188" i="68"/>
  <c r="G187" i="68" s="1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H220" i="68"/>
  <c r="J220" i="68" s="1"/>
  <c r="J221" i="68"/>
  <c r="J188" i="68"/>
  <c r="H161" i="68"/>
  <c r="J161" i="68" s="1"/>
  <c r="J162" i="68"/>
  <c r="J155" i="68"/>
  <c r="H154" i="68"/>
  <c r="J154" i="68" s="1"/>
  <c r="J123" i="68"/>
  <c r="H122" i="68"/>
  <c r="J122" i="68" s="1"/>
  <c r="J95" i="68"/>
  <c r="H94" i="68"/>
  <c r="J94" i="68" s="1"/>
  <c r="D6" i="68"/>
  <c r="H7" i="68"/>
  <c r="J8" i="68"/>
  <c r="H395" i="68"/>
  <c r="J395" i="68" s="1"/>
  <c r="J396" i="68"/>
  <c r="H405" i="68"/>
  <c r="J405" i="68" s="1"/>
  <c r="J406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J217" i="68"/>
  <c r="H215" i="68"/>
  <c r="J215" i="68" s="1"/>
  <c r="I200" i="68"/>
  <c r="I187" i="68" s="1"/>
  <c r="H175" i="68"/>
  <c r="J175" i="68" s="1"/>
  <c r="J176" i="68"/>
  <c r="I165" i="68"/>
  <c r="I44" i="68" s="1"/>
  <c r="H200" i="68"/>
  <c r="J200" i="68" s="1"/>
  <c r="J201" i="68"/>
  <c r="H181" i="68"/>
  <c r="J181" i="68" s="1"/>
  <c r="J166" i="68"/>
  <c r="H113" i="68"/>
  <c r="J113" i="68" s="1"/>
  <c r="J114" i="68"/>
  <c r="H56" i="68"/>
  <c r="J56" i="68" s="1"/>
  <c r="J57" i="68"/>
  <c r="J46" i="68"/>
  <c r="H45" i="68"/>
  <c r="H19" i="68"/>
  <c r="J19" i="68" s="1"/>
  <c r="J20" i="68"/>
  <c r="H165" i="68" l="1"/>
  <c r="J165" i="68" s="1"/>
  <c r="E187" i="68"/>
  <c r="E244" i="68"/>
  <c r="H44" i="68"/>
  <c r="J44" i="68" s="1"/>
  <c r="J45" i="68"/>
  <c r="J288" i="68"/>
  <c r="H287" i="68"/>
  <c r="J287" i="68" s="1"/>
  <c r="J234" i="68"/>
  <c r="H233" i="68"/>
  <c r="J233" i="68" s="1"/>
  <c r="J246" i="68"/>
  <c r="H245" i="68"/>
  <c r="H6" i="68"/>
  <c r="J6" i="68" s="1"/>
  <c r="J7" i="68"/>
  <c r="H274" i="68"/>
  <c r="J274" i="68" s="1"/>
  <c r="J275" i="68"/>
  <c r="H187" i="68"/>
  <c r="J187" i="68" s="1"/>
  <c r="H244" i="68" l="1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<sst xmlns="http://schemas.openxmlformats.org/spreadsheetml/2006/main" count="15428" uniqueCount="816">
  <si>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</si>
  <si>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DOM ZDRAVLJA ZADARSKE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</si>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</sst>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43" zoomScale="140" zoomScaleNormal="140" workbookViewId="0">
      <selection activeCell="D70" sqref="D7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336869</v>
      </c>
      <c r="E6" s="2">
        <f>+E7+E14+E19+E30+E35</f>
        <v>359197.77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336869</v>
      </c>
      <c r="E19" s="3">
        <f>E20+E25</f>
        <v>359197.77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336869</v>
      </c>
      <c r="E20" s="3">
        <f>SUM(E21:E24)</f>
        <v>359197.77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336869</v>
      </c>
      <c r="E23" s="4">
        <v>359197.77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385125.74</v>
      </c>
      <c r="E44" s="3">
        <f>E45+E56+E94+E113+E122+E154+E165</f>
        <v>359197.77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370903.55</v>
      </c>
      <c r="E45" s="3">
        <f t="shared" si="0"/>
        <v>348144.31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323366.37</v>
      </c>
      <c r="E46" s="3">
        <f t="shared" si="1"/>
        <v>306957.58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323366.37</v>
      </c>
      <c r="E47" s="5">
        <v>306957.58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10575.19</v>
      </c>
      <c r="E51" s="5">
        <v>5125.74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36961.99</v>
      </c>
      <c r="E52" s="3">
        <f t="shared" si="2"/>
        <v>36060.99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36961.99</v>
      </c>
      <c r="E54" s="5">
        <v>36060.99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14222.19</v>
      </c>
      <c r="E56" s="3">
        <f>E57+E62+E70+E80+E81+E86</f>
        <v>11053.46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11703.12</v>
      </c>
      <c r="E57" s="3">
        <f t="shared" si="3"/>
        <v>8836.9399999999987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8629.5300000000007</v>
      </c>
      <c r="E59" s="5">
        <v>5793.15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3073.59</v>
      </c>
      <c r="E60" s="5">
        <v>3043.79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2519.0700000000002</v>
      </c>
      <c r="E70" s="3">
        <f t="shared" si="5"/>
        <v>2191.63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2519.0700000000002</v>
      </c>
      <c r="E77" s="5">
        <v>2191.63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24.89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>
        <v>24.89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1305057.8500000001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6" zoomScale="120" zoomScaleNormal="12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336869</v>
      </c>
      <c r="E6" s="2">
        <f t="shared" ref="E6:I6" si="0">+E7+E14+E19+E30+E35</f>
        <v>359197.77</v>
      </c>
      <c r="F6" s="2">
        <f t="shared" si="0"/>
        <v>0</v>
      </c>
      <c r="G6" s="2">
        <f>+G7+G14+G19+G30+G35</f>
        <v>0</v>
      </c>
      <c r="H6" s="2">
        <f t="shared" si="0"/>
        <v>336869</v>
      </c>
      <c r="I6" s="2">
        <f t="shared" si="0"/>
        <v>359197.77</v>
      </c>
      <c r="J6" s="50">
        <f>IF(H6&lt;&gt;0,IF(I6/H6&gt;=100,"&gt;&gt;100",I6/H6*100),"-")</f>
        <v>106.62832436347659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336869</v>
      </c>
      <c r="E19" s="3">
        <f t="shared" ref="E19:I19" si="8">E20+E25</f>
        <v>359197.77</v>
      </c>
      <c r="F19" s="3">
        <f t="shared" si="8"/>
        <v>0</v>
      </c>
      <c r="G19" s="3">
        <f t="shared" si="8"/>
        <v>0</v>
      </c>
      <c r="H19" s="3">
        <f t="shared" si="8"/>
        <v>336869</v>
      </c>
      <c r="I19" s="3">
        <f t="shared" si="8"/>
        <v>359197.77</v>
      </c>
      <c r="J19" s="50">
        <f t="shared" si="2"/>
        <v>106.62832436347659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336869</v>
      </c>
      <c r="E20" s="3">
        <f t="shared" ref="E20:I20" si="9">SUM(E21:E24)</f>
        <v>359197.77</v>
      </c>
      <c r="F20" s="3">
        <f t="shared" si="9"/>
        <v>0</v>
      </c>
      <c r="G20" s="3">
        <f t="shared" si="9"/>
        <v>0</v>
      </c>
      <c r="H20" s="3">
        <f t="shared" si="9"/>
        <v>336869</v>
      </c>
      <c r="I20" s="3">
        <f t="shared" si="9"/>
        <v>359197.77</v>
      </c>
      <c r="J20" s="50">
        <f t="shared" si="2"/>
        <v>106.62832436347659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336869</v>
      </c>
      <c r="E23" s="84">
        <f>SUM('510:816'!E23)</f>
        <v>359197.77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336869</v>
      </c>
      <c r="I23" s="11">
        <f t="shared" si="10"/>
        <v>359197.77</v>
      </c>
      <c r="J23" s="50">
        <f t="shared" si="2"/>
        <v>106.62832436347659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385125.74</v>
      </c>
      <c r="E44" s="3">
        <f t="shared" ref="E44:I44" si="21">E45+E56+E94+E113+E122+E154+E165</f>
        <v>359197.77</v>
      </c>
      <c r="F44" s="3">
        <f t="shared" si="21"/>
        <v>0</v>
      </c>
      <c r="G44" s="3">
        <f t="shared" si="21"/>
        <v>0</v>
      </c>
      <c r="H44" s="3">
        <f t="shared" si="21"/>
        <v>385125.74</v>
      </c>
      <c r="I44" s="3">
        <f t="shared" si="21"/>
        <v>359197.77</v>
      </c>
      <c r="J44" s="50">
        <f t="shared" ref="J44:J107" si="22">IF(H44&lt;&gt;0,IF(I44/H44&gt;=100,"&gt;&gt;100",I44/H44*100),"-")</f>
        <v>93.267661102059819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370903.55</v>
      </c>
      <c r="E45" s="3">
        <f t="shared" si="23"/>
        <v>348144.31</v>
      </c>
      <c r="F45" s="3">
        <f t="shared" si="23"/>
        <v>0</v>
      </c>
      <c r="G45" s="3">
        <f t="shared" si="23"/>
        <v>0</v>
      </c>
      <c r="H45" s="3">
        <f t="shared" si="23"/>
        <v>370903.55</v>
      </c>
      <c r="I45" s="3">
        <f t="shared" si="23"/>
        <v>348144.31</v>
      </c>
      <c r="J45" s="50">
        <f t="shared" si="22"/>
        <v>93.863838725728016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323366.37</v>
      </c>
      <c r="E46" s="3">
        <f t="shared" si="24"/>
        <v>306957.58</v>
      </c>
      <c r="F46" s="3">
        <f t="shared" si="24"/>
        <v>0</v>
      </c>
      <c r="G46" s="3">
        <f t="shared" si="24"/>
        <v>0</v>
      </c>
      <c r="H46" s="3">
        <f t="shared" si="24"/>
        <v>323366.37</v>
      </c>
      <c r="I46" s="3">
        <f t="shared" si="24"/>
        <v>306957.58</v>
      </c>
      <c r="J46" s="50">
        <f t="shared" si="22"/>
        <v>94.925634969400193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323366.37</v>
      </c>
      <c r="E47" s="84">
        <f>SUM('510:816'!E47)</f>
        <v>306957.58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323366.37</v>
      </c>
      <c r="I47" s="12">
        <f t="shared" si="25"/>
        <v>306957.58</v>
      </c>
      <c r="J47" s="50">
        <f t="shared" si="22"/>
        <v>94.925634969400193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10575.19</v>
      </c>
      <c r="E51" s="84">
        <f>SUM('510:816'!E51)</f>
        <v>5125.74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10575.19</v>
      </c>
      <c r="I51" s="12">
        <f t="shared" si="25"/>
        <v>5125.74</v>
      </c>
      <c r="J51" s="50">
        <f t="shared" si="22"/>
        <v>48.469483763412285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36961.99</v>
      </c>
      <c r="E52" s="3">
        <f t="shared" si="26"/>
        <v>36060.99</v>
      </c>
      <c r="F52" s="3">
        <f t="shared" si="26"/>
        <v>0</v>
      </c>
      <c r="G52" s="3">
        <f t="shared" si="26"/>
        <v>0</v>
      </c>
      <c r="H52" s="3">
        <f t="shared" si="26"/>
        <v>36961.99</v>
      </c>
      <c r="I52" s="3">
        <f t="shared" si="26"/>
        <v>36060.99</v>
      </c>
      <c r="J52" s="50">
        <f t="shared" si="22"/>
        <v>97.562360684584348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36961.99</v>
      </c>
      <c r="E54" s="84">
        <f>SUM('510:816'!E54)</f>
        <v>36060.99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36961.99</v>
      </c>
      <c r="I54" s="12">
        <f t="shared" si="27"/>
        <v>36060.99</v>
      </c>
      <c r="J54" s="50">
        <f t="shared" si="22"/>
        <v>97.562360684584348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14222.19</v>
      </c>
      <c r="E56" s="3">
        <f t="shared" ref="E56:I56" si="28">E57+E62+E70+E80+E81+E86</f>
        <v>11053.46</v>
      </c>
      <c r="F56" s="3">
        <f t="shared" si="28"/>
        <v>0</v>
      </c>
      <c r="G56" s="3">
        <f t="shared" si="28"/>
        <v>0</v>
      </c>
      <c r="H56" s="3">
        <f t="shared" si="28"/>
        <v>14222.19</v>
      </c>
      <c r="I56" s="3">
        <f t="shared" si="28"/>
        <v>11053.46</v>
      </c>
      <c r="J56" s="50">
        <f t="shared" si="22"/>
        <v>77.719816708959726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11703.12</v>
      </c>
      <c r="E57" s="3">
        <f t="shared" si="29"/>
        <v>8836.9399999999987</v>
      </c>
      <c r="F57" s="3">
        <f t="shared" si="29"/>
        <v>0</v>
      </c>
      <c r="G57" s="3">
        <f t="shared" si="29"/>
        <v>0</v>
      </c>
      <c r="H57" s="3">
        <f t="shared" si="29"/>
        <v>11703.12</v>
      </c>
      <c r="I57" s="3">
        <f t="shared" si="29"/>
        <v>8836.9399999999987</v>
      </c>
      <c r="J57" s="50">
        <f t="shared" si="22"/>
        <v>75.509265905160319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8629.5300000000007</v>
      </c>
      <c r="E59" s="84">
        <f>SUM('510:816'!E59)</f>
        <v>5793.15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8629.5300000000007</v>
      </c>
      <c r="I59" s="12">
        <f t="shared" si="30"/>
        <v>5793.15</v>
      </c>
      <c r="J59" s="50">
        <f t="shared" si="22"/>
        <v>67.131697786553829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3073.59</v>
      </c>
      <c r="E60" s="84">
        <f>SUM('510:816'!E60)</f>
        <v>3043.79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3073.59</v>
      </c>
      <c r="I60" s="12">
        <f t="shared" si="30"/>
        <v>3043.79</v>
      </c>
      <c r="J60" s="50">
        <f t="shared" si="22"/>
        <v>99.030449734675088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2519.0700000000002</v>
      </c>
      <c r="E70" s="3">
        <f t="shared" si="33"/>
        <v>2191.63</v>
      </c>
      <c r="F70" s="3">
        <f t="shared" si="33"/>
        <v>0</v>
      </c>
      <c r="G70" s="3">
        <f t="shared" si="33"/>
        <v>0</v>
      </c>
      <c r="H70" s="3">
        <f t="shared" si="33"/>
        <v>2519.0700000000002</v>
      </c>
      <c r="I70" s="3">
        <f t="shared" si="33"/>
        <v>2191.63</v>
      </c>
      <c r="J70" s="50">
        <f t="shared" si="22"/>
        <v>87.001552160122586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2519.0700000000002</v>
      </c>
      <c r="E77" s="84">
        <f>SUM('510:816'!E77)</f>
        <v>2191.63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2519.0700000000002</v>
      </c>
      <c r="I77" s="12">
        <f t="shared" si="34"/>
        <v>2191.63</v>
      </c>
      <c r="J77" s="50">
        <f t="shared" si="22"/>
        <v>87.001552160122586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24.89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24.89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24.89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24.89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1305057.8500000001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1305057.8500000001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Silvija</cp:lastModifiedBy>
  <cp:lastPrinted>2026-01-30T14:35:37Z</cp:lastPrinted>
  <dcterms:created xsi:type="dcterms:W3CDTF">2025-08-09T19:28:20Z</dcterms:created>
  <dcterms:modified xsi:type="dcterms:W3CDTF">2026-02-02T12:23:26Z</dcterms:modified>
</cp:coreProperties>
</file>